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ndalalgirich\surfdrive\Project 2.1\Electrochemcal measurements\"/>
    </mc:Choice>
  </mc:AlternateContent>
  <bookViews>
    <workbookView xWindow="0" yWindow="0" windowWidth="17256" windowHeight="5304"/>
  </bookViews>
  <sheets>
    <sheet name="Blad1" sheetId="1" r:id="rId1"/>
  </sheets>
  <calcPr calcId="162913" iterateDelta="1E-4"/>
</workbook>
</file>

<file path=xl/calcChain.xml><?xml version="1.0" encoding="utf-8"?>
<calcChain xmlns="http://schemas.openxmlformats.org/spreadsheetml/2006/main">
  <c r="M45" i="1" l="1"/>
  <c r="M46" i="1" s="1"/>
  <c r="L45" i="1"/>
  <c r="L46" i="1" s="1"/>
  <c r="K45" i="1"/>
  <c r="K46" i="1" s="1"/>
  <c r="J45" i="1"/>
  <c r="J46" i="1" s="1"/>
  <c r="I45" i="1"/>
  <c r="I46" i="1" s="1"/>
  <c r="H45" i="1"/>
  <c r="H46" i="1" s="1"/>
  <c r="G45" i="1"/>
  <c r="G46" i="1" s="1"/>
  <c r="F45" i="1"/>
  <c r="F46" i="1" s="1"/>
  <c r="E45" i="1"/>
  <c r="E46" i="1" s="1"/>
  <c r="D45" i="1"/>
  <c r="D46" i="1" s="1"/>
  <c r="C45" i="1"/>
  <c r="C46" i="1" s="1"/>
  <c r="M44" i="1"/>
  <c r="L44" i="1"/>
  <c r="K44" i="1"/>
  <c r="J44" i="1"/>
  <c r="I44" i="1"/>
  <c r="H44" i="1"/>
  <c r="G44" i="1"/>
  <c r="F44" i="1"/>
  <c r="E44" i="1"/>
  <c r="D44" i="1"/>
  <c r="C44" i="1"/>
  <c r="M39" i="1"/>
  <c r="M40" i="1" s="1"/>
  <c r="L39" i="1"/>
  <c r="L40" i="1" s="1"/>
  <c r="K39" i="1"/>
  <c r="K40" i="1" s="1"/>
  <c r="J39" i="1"/>
  <c r="J40" i="1" s="1"/>
  <c r="I39" i="1"/>
  <c r="I40" i="1" s="1"/>
  <c r="H39" i="1"/>
  <c r="H40" i="1" s="1"/>
  <c r="G39" i="1"/>
  <c r="G40" i="1" s="1"/>
  <c r="F39" i="1"/>
  <c r="F40" i="1" s="1"/>
  <c r="E39" i="1"/>
  <c r="E40" i="1" s="1"/>
  <c r="D39" i="1"/>
  <c r="D40" i="1" s="1"/>
  <c r="C39" i="1"/>
  <c r="C40" i="1" s="1"/>
  <c r="M38" i="1"/>
  <c r="L38" i="1"/>
  <c r="K38" i="1"/>
  <c r="J38" i="1"/>
  <c r="I38" i="1"/>
  <c r="H38" i="1"/>
  <c r="G38" i="1"/>
  <c r="F38" i="1"/>
  <c r="E38" i="1"/>
  <c r="D38" i="1"/>
  <c r="C38" i="1"/>
  <c r="M33" i="1"/>
  <c r="M34" i="1" s="1"/>
  <c r="L33" i="1"/>
  <c r="L34" i="1" s="1"/>
  <c r="K33" i="1"/>
  <c r="K34" i="1" s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D33" i="1"/>
  <c r="D34" i="1" s="1"/>
  <c r="C33" i="1"/>
  <c r="C34" i="1" s="1"/>
  <c r="M32" i="1"/>
  <c r="L32" i="1"/>
  <c r="K32" i="1"/>
  <c r="J32" i="1"/>
  <c r="I32" i="1"/>
  <c r="H32" i="1"/>
  <c r="G32" i="1"/>
  <c r="F32" i="1"/>
  <c r="E32" i="1"/>
  <c r="D32" i="1"/>
  <c r="C32" i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E20" i="1"/>
  <c r="E21" i="1" s="1"/>
  <c r="D20" i="1"/>
  <c r="D21" i="1" s="1"/>
  <c r="C20" i="1"/>
  <c r="C21" i="1" s="1"/>
  <c r="M19" i="1"/>
  <c r="L19" i="1"/>
  <c r="K19" i="1"/>
  <c r="J19" i="1"/>
  <c r="I19" i="1"/>
  <c r="H19" i="1"/>
  <c r="G19" i="1"/>
  <c r="F19" i="1"/>
  <c r="E19" i="1"/>
  <c r="D19" i="1"/>
  <c r="C19" i="1"/>
  <c r="M14" i="1"/>
  <c r="M15" i="1" s="1"/>
  <c r="L14" i="1"/>
  <c r="L15" i="1" s="1"/>
  <c r="K14" i="1"/>
  <c r="K15" i="1" s="1"/>
  <c r="J14" i="1"/>
  <c r="J15" i="1" s="1"/>
  <c r="I14" i="1"/>
  <c r="I15" i="1" s="1"/>
  <c r="H14" i="1"/>
  <c r="H15" i="1" s="1"/>
  <c r="G14" i="1"/>
  <c r="G15" i="1" s="1"/>
  <c r="F14" i="1"/>
  <c r="F15" i="1" s="1"/>
  <c r="E14" i="1"/>
  <c r="E15" i="1" s="1"/>
  <c r="D14" i="1"/>
  <c r="D15" i="1" s="1"/>
  <c r="C14" i="1"/>
  <c r="C15" i="1" s="1"/>
  <c r="M13" i="1"/>
  <c r="L13" i="1"/>
  <c r="K13" i="1"/>
  <c r="J13" i="1"/>
  <c r="I13" i="1"/>
  <c r="H13" i="1"/>
  <c r="G13" i="1"/>
  <c r="F13" i="1"/>
  <c r="E13" i="1"/>
  <c r="D13" i="1"/>
  <c r="C13" i="1"/>
  <c r="M8" i="1"/>
  <c r="M9" i="1" s="1"/>
  <c r="L8" i="1"/>
  <c r="L9" i="1" s="1"/>
  <c r="K8" i="1"/>
  <c r="K9" i="1" s="1"/>
  <c r="J8" i="1"/>
  <c r="J9" i="1" s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<sst xmlns="http://schemas.openxmlformats.org/spreadsheetml/2006/main" count="100" uniqueCount="37">
  <si>
    <t>25bar</t>
  </si>
  <si>
    <t>K</t>
  </si>
  <si>
    <t>H2</t>
  </si>
  <si>
    <t>CO</t>
  </si>
  <si>
    <t>CH4</t>
  </si>
  <si>
    <t>C2H4</t>
  </si>
  <si>
    <t>C3H8</t>
  </si>
  <si>
    <t>Formate</t>
  </si>
  <si>
    <t>Ethanol</t>
  </si>
  <si>
    <t>1-propanol</t>
  </si>
  <si>
    <t>2-propanol</t>
  </si>
  <si>
    <t>Methanol</t>
  </si>
  <si>
    <t>Acetic Acid</t>
  </si>
  <si>
    <t>30mA</t>
  </si>
  <si>
    <t>Date</t>
  </si>
  <si>
    <t>Concentration</t>
  </si>
  <si>
    <t>FEh2</t>
  </si>
  <si>
    <t>FE co</t>
  </si>
  <si>
    <t>FECH4</t>
  </si>
  <si>
    <t>FEC2H4</t>
  </si>
  <si>
    <t>FEC3H8</t>
  </si>
  <si>
    <t>FE formate</t>
  </si>
  <si>
    <t>FE Ethanol</t>
  </si>
  <si>
    <t>FE 1 propanol</t>
  </si>
  <si>
    <t>FE 2 propanol</t>
  </si>
  <si>
    <t>FE Methanol</t>
  </si>
  <si>
    <t>FE Acetic Acid</t>
  </si>
  <si>
    <t>Molarity</t>
  </si>
  <si>
    <t>%</t>
  </si>
  <si>
    <t>Mean</t>
  </si>
  <si>
    <t>STD</t>
  </si>
  <si>
    <t>STDer</t>
  </si>
  <si>
    <t>Cs</t>
  </si>
  <si>
    <t>28-03-2023</t>
  </si>
  <si>
    <t>30-03-2023</t>
  </si>
  <si>
    <t>30-05-2023</t>
  </si>
  <si>
    <t>31-05-2023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</si>
</sst>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5">
    <font>
      <sz val="10"/>
      <color rgb="FF000000"/>
      <name val="Liberation Sans"/>
      <family val="2"/>
    </font>
    <font>
      <sz val="10"/>
      <color rgb="FF000000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0"/>
      <color rgb="FF000000"/>
      <name val="Liberation Sans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E69138"/>
        <bgColor rgb="FFE69138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9" fillId="0" borderId="0" applyNumberFormat="0" applyBorder="0" applyProtection="0"/>
    <xf numFmtId="0" fontId="10" fillId="0" borderId="0" applyNumberFormat="0" applyBorder="0" applyProtection="0"/>
    <xf numFmtId="0" fontId="7" fillId="7" borderId="0" applyNumberFormat="0" applyBorder="0" applyProtection="0"/>
    <xf numFmtId="0" fontId="4" fillId="5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11" fillId="0" borderId="0" applyNumberFormat="0" applyBorder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 applyFill="1"/>
    <xf numFmtId="0" fontId="0" fillId="0" borderId="0" xfId="0" applyFill="1"/>
    <xf numFmtId="164" fontId="0" fillId="0" borderId="0" xfId="0" applyNumberFormat="1"/>
    <xf numFmtId="0" fontId="0" fillId="9" borderId="0" xfId="0" applyFill="1"/>
    <xf numFmtId="0" fontId="0" fillId="10" borderId="0" xfId="0" applyFill="1"/>
  </cellXfs>
  <cellStyles count="19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2" zoomScale="70" zoomScaleNormal="70" workbookViewId="0">
      <selection activeCell="I32" sqref="I32"/>
    </sheetView>
  </sheetViews>
  <sheetFormatPr defaultColWidth="11.77734375" defaultRowHeight="13.2"/>
  <cols>
    <col min="1" max="1" width="11.77734375" customWidth="1"/>
  </cols>
  <sheetData>
    <row r="1" spans="1:13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 s="1" t="s">
        <v>13</v>
      </c>
    </row>
    <row r="3" spans="1:13">
      <c r="A3" t="s">
        <v>14</v>
      </c>
      <c r="B3" t="s">
        <v>15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25</v>
      </c>
      <c r="M3" t="s">
        <v>26</v>
      </c>
    </row>
    <row r="4" spans="1:13">
      <c r="B4" t="s">
        <v>27</v>
      </c>
      <c r="C4" t="s">
        <v>28</v>
      </c>
      <c r="D4" t="s">
        <v>28</v>
      </c>
      <c r="E4" t="s">
        <v>28</v>
      </c>
      <c r="F4" t="s">
        <v>28</v>
      </c>
      <c r="G4" t="s">
        <v>28</v>
      </c>
      <c r="H4" t="s">
        <v>28</v>
      </c>
      <c r="I4" t="s">
        <v>28</v>
      </c>
      <c r="J4" t="s">
        <v>28</v>
      </c>
      <c r="K4" t="s">
        <v>28</v>
      </c>
      <c r="L4" t="s">
        <v>28</v>
      </c>
      <c r="M4" t="s">
        <v>28</v>
      </c>
    </row>
    <row r="5" spans="1:13">
      <c r="A5" s="2">
        <v>44930</v>
      </c>
      <c r="B5" s="3">
        <v>0.5</v>
      </c>
      <c r="C5" s="3">
        <v>20.647600000000001</v>
      </c>
      <c r="D5" s="3">
        <v>6.3907999999999996</v>
      </c>
      <c r="E5" s="3">
        <v>4.7199999999999999E-2</v>
      </c>
      <c r="F5" s="3">
        <v>0.26169999999999999</v>
      </c>
      <c r="G5" s="3">
        <v>0</v>
      </c>
      <c r="H5" s="3">
        <v>54.8</v>
      </c>
      <c r="I5" s="3">
        <v>0</v>
      </c>
      <c r="J5" s="3">
        <v>0</v>
      </c>
      <c r="K5" s="3">
        <v>8.2515000000000001</v>
      </c>
      <c r="L5" s="3">
        <v>0</v>
      </c>
      <c r="M5" s="3">
        <v>0</v>
      </c>
    </row>
    <row r="6" spans="1:13">
      <c r="A6" s="4">
        <v>44935</v>
      </c>
      <c r="B6">
        <v>0.5</v>
      </c>
      <c r="C6">
        <v>17.940200000000001</v>
      </c>
      <c r="D6">
        <v>5.4683999999999999</v>
      </c>
      <c r="E6">
        <v>9.4999999999999998E-3</v>
      </c>
      <c r="F6">
        <v>0.17030000000000001</v>
      </c>
      <c r="G6">
        <v>0</v>
      </c>
      <c r="H6">
        <v>56.9</v>
      </c>
      <c r="I6">
        <v>0</v>
      </c>
      <c r="J6">
        <v>0</v>
      </c>
      <c r="K6">
        <v>13.4825</v>
      </c>
      <c r="L6">
        <v>0</v>
      </c>
      <c r="M6">
        <v>0</v>
      </c>
    </row>
    <row r="7" spans="1:13">
      <c r="B7" s="5" t="s">
        <v>29</v>
      </c>
      <c r="C7" s="5">
        <f t="shared" ref="C7:M7" si="0">AVERAGE(C5:C6)</f>
        <v>19.293900000000001</v>
      </c>
      <c r="D7" s="5">
        <f t="shared" si="0"/>
        <v>5.9295999999999998</v>
      </c>
      <c r="E7" s="5">
        <f t="shared" si="0"/>
        <v>2.835E-2</v>
      </c>
      <c r="F7" s="5">
        <f t="shared" si="0"/>
        <v>0.216</v>
      </c>
      <c r="G7" s="5">
        <f t="shared" si="0"/>
        <v>0</v>
      </c>
      <c r="H7" s="5">
        <f t="shared" si="0"/>
        <v>55.849999999999994</v>
      </c>
      <c r="I7" s="5">
        <f t="shared" si="0"/>
        <v>0</v>
      </c>
      <c r="J7" s="5">
        <f t="shared" si="0"/>
        <v>0</v>
      </c>
      <c r="K7" s="5">
        <f t="shared" si="0"/>
        <v>10.867000000000001</v>
      </c>
      <c r="L7" s="5">
        <f t="shared" si="0"/>
        <v>0</v>
      </c>
      <c r="M7" s="5">
        <f t="shared" si="0"/>
        <v>0</v>
      </c>
    </row>
    <row r="8" spans="1:13">
      <c r="B8" s="5" t="s">
        <v>30</v>
      </c>
      <c r="C8" s="5">
        <f t="shared" ref="C8:M8" si="1">_xlfn.STDEV.S(C5:C6)</f>
        <v>1.9144208993844587</v>
      </c>
      <c r="D8" s="5">
        <f t="shared" si="1"/>
        <v>0.65223529496647126</v>
      </c>
      <c r="E8" s="5">
        <f t="shared" si="1"/>
        <v>2.6657925650732842E-2</v>
      </c>
      <c r="F8" s="5">
        <f t="shared" si="1"/>
        <v>6.4629559800450528E-2</v>
      </c>
      <c r="G8" s="5">
        <f t="shared" si="1"/>
        <v>0</v>
      </c>
      <c r="H8" s="5">
        <f t="shared" si="1"/>
        <v>1.4849242404917506</v>
      </c>
      <c r="I8" s="5">
        <f t="shared" si="1"/>
        <v>0</v>
      </c>
      <c r="J8" s="5">
        <f t="shared" si="1"/>
        <v>0</v>
      </c>
      <c r="K8" s="5">
        <f t="shared" si="1"/>
        <v>3.6988755723868261</v>
      </c>
      <c r="L8" s="5">
        <f t="shared" si="1"/>
        <v>0</v>
      </c>
      <c r="M8" s="5">
        <f t="shared" si="1"/>
        <v>0</v>
      </c>
    </row>
    <row r="9" spans="1:13">
      <c r="B9" s="5" t="s">
        <v>31</v>
      </c>
      <c r="C9" s="5">
        <f t="shared" ref="C9:M9" si="2">C8/(SQRT(2))</f>
        <v>1.3536999999999999</v>
      </c>
      <c r="D9" s="5">
        <f t="shared" si="2"/>
        <v>0.46119999999999983</v>
      </c>
      <c r="E9" s="5">
        <f t="shared" si="2"/>
        <v>1.8849999999999999E-2</v>
      </c>
      <c r="F9" s="5">
        <f t="shared" si="2"/>
        <v>4.570000000000006E-2</v>
      </c>
      <c r="G9" s="5">
        <f t="shared" si="2"/>
        <v>0</v>
      </c>
      <c r="H9" s="5">
        <f t="shared" si="2"/>
        <v>1.0500000000000005</v>
      </c>
      <c r="I9" s="5">
        <f t="shared" si="2"/>
        <v>0</v>
      </c>
      <c r="J9" s="5">
        <f t="shared" si="2"/>
        <v>0</v>
      </c>
      <c r="K9" s="5">
        <f t="shared" si="2"/>
        <v>2.6154999999999968</v>
      </c>
      <c r="L9" s="5">
        <f t="shared" si="2"/>
        <v>0</v>
      </c>
      <c r="M9" s="5">
        <f t="shared" si="2"/>
        <v>0</v>
      </c>
    </row>
    <row r="11" spans="1:13">
      <c r="A11" s="2">
        <v>45068</v>
      </c>
      <c r="B11" s="3">
        <v>1</v>
      </c>
      <c r="C11" s="3">
        <v>36.453800000000001</v>
      </c>
      <c r="D11" s="3">
        <v>4.7914000000000003</v>
      </c>
      <c r="E11" s="3">
        <v>0.2278</v>
      </c>
      <c r="F11" s="3">
        <v>0.32490000000000002</v>
      </c>
      <c r="G11" s="3">
        <v>5.5599999999999997E-2</v>
      </c>
      <c r="H11" s="3">
        <v>29.465</v>
      </c>
      <c r="I11" s="3">
        <v>1.6</v>
      </c>
      <c r="J11" s="3">
        <v>0</v>
      </c>
      <c r="K11" s="3">
        <v>3.5531999999999999</v>
      </c>
      <c r="L11" s="3">
        <v>0</v>
      </c>
      <c r="M11" s="3">
        <v>0</v>
      </c>
    </row>
    <row r="12" spans="1:13">
      <c r="A12" s="4">
        <v>45071</v>
      </c>
      <c r="B12">
        <v>1</v>
      </c>
      <c r="C12">
        <v>35.061599999999999</v>
      </c>
      <c r="D12">
        <v>2.6768000000000001</v>
      </c>
      <c r="E12">
        <v>0.19470000000000001</v>
      </c>
      <c r="F12">
        <v>0.71050000000000002</v>
      </c>
      <c r="G12">
        <v>5.5800000000000002E-2</v>
      </c>
      <c r="H12">
        <v>33.242699999999999</v>
      </c>
      <c r="I12">
        <v>2</v>
      </c>
      <c r="J12">
        <v>0</v>
      </c>
      <c r="K12">
        <v>4.4404000000000003</v>
      </c>
      <c r="L12">
        <v>0</v>
      </c>
      <c r="M12">
        <v>0</v>
      </c>
    </row>
    <row r="13" spans="1:13">
      <c r="A13">
        <v>-1.542</v>
      </c>
      <c r="B13" s="5" t="s">
        <v>29</v>
      </c>
      <c r="C13" s="5">
        <f t="shared" ref="C13:M13" si="3">AVERAGE(C11:C12)</f>
        <v>35.7577</v>
      </c>
      <c r="D13" s="5">
        <f t="shared" si="3"/>
        <v>3.7341000000000002</v>
      </c>
      <c r="E13" s="5">
        <f t="shared" si="3"/>
        <v>0.21124999999999999</v>
      </c>
      <c r="F13" s="5">
        <f t="shared" si="3"/>
        <v>0.51770000000000005</v>
      </c>
      <c r="G13" s="5">
        <f t="shared" si="3"/>
        <v>5.57E-2</v>
      </c>
      <c r="H13" s="5">
        <f t="shared" si="3"/>
        <v>31.353850000000001</v>
      </c>
      <c r="I13" s="5">
        <f t="shared" si="3"/>
        <v>1.8</v>
      </c>
      <c r="J13" s="5">
        <f t="shared" si="3"/>
        <v>0</v>
      </c>
      <c r="K13" s="5">
        <f t="shared" si="3"/>
        <v>3.9968000000000004</v>
      </c>
      <c r="L13" s="5">
        <f t="shared" si="3"/>
        <v>0</v>
      </c>
      <c r="M13" s="5">
        <f t="shared" si="3"/>
        <v>0</v>
      </c>
    </row>
    <row r="14" spans="1:13">
      <c r="A14">
        <v>-1.504</v>
      </c>
      <c r="B14" s="5" t="s">
        <v>30</v>
      </c>
      <c r="C14" s="5">
        <f t="shared" ref="C14:M14" si="4">_xlfn.STDEV.S(C11:C12)</f>
        <v>0.98443406076791329</v>
      </c>
      <c r="D14" s="5">
        <f t="shared" si="4"/>
        <v>1.4952479994970733</v>
      </c>
      <c r="E14" s="5">
        <f t="shared" si="4"/>
        <v>2.3405234457274719E-2</v>
      </c>
      <c r="F14" s="5">
        <f t="shared" si="4"/>
        <v>0.27266037482553257</v>
      </c>
      <c r="G14" s="5">
        <f t="shared" si="4"/>
        <v>1.4142135623731355E-4</v>
      </c>
      <c r="H14" s="5">
        <f t="shared" si="4"/>
        <v>2.6712372872884202</v>
      </c>
      <c r="I14" s="5">
        <f t="shared" si="4"/>
        <v>0.28284271247461912</v>
      </c>
      <c r="J14" s="5">
        <f t="shared" si="4"/>
        <v>0</v>
      </c>
      <c r="K14" s="5">
        <f t="shared" si="4"/>
        <v>0.62734513626870481</v>
      </c>
      <c r="L14" s="5">
        <f t="shared" si="4"/>
        <v>0</v>
      </c>
      <c r="M14" s="5">
        <f t="shared" si="4"/>
        <v>0</v>
      </c>
    </row>
    <row r="15" spans="1:13">
      <c r="B15" s="5" t="s">
        <v>31</v>
      </c>
      <c r="C15" s="5">
        <f t="shared" ref="C15:M15" si="5">C14/(SQRT(2))</f>
        <v>0.69610000000000127</v>
      </c>
      <c r="D15" s="5">
        <f t="shared" si="5"/>
        <v>1.0572999999999999</v>
      </c>
      <c r="E15" s="5">
        <f t="shared" si="5"/>
        <v>1.6549999999999995E-2</v>
      </c>
      <c r="F15" s="5">
        <f t="shared" si="5"/>
        <v>0.19279999999999989</v>
      </c>
      <c r="G15" s="5">
        <f t="shared" si="5"/>
        <v>1.0000000000000285E-4</v>
      </c>
      <c r="H15" s="5">
        <f t="shared" si="5"/>
        <v>1.8888499999999997</v>
      </c>
      <c r="I15" s="5">
        <f t="shared" si="5"/>
        <v>0.20000000000000007</v>
      </c>
      <c r="J15" s="5">
        <f t="shared" si="5"/>
        <v>0</v>
      </c>
      <c r="K15" s="5">
        <f t="shared" si="5"/>
        <v>0.44359999999999988</v>
      </c>
      <c r="L15" s="5">
        <f t="shared" si="5"/>
        <v>0</v>
      </c>
      <c r="M15" s="5">
        <f t="shared" si="5"/>
        <v>0</v>
      </c>
    </row>
    <row r="17" spans="1:16">
      <c r="A17" s="2">
        <v>45072</v>
      </c>
      <c r="B17" s="3">
        <v>2</v>
      </c>
      <c r="C17" s="3">
        <v>28.93</v>
      </c>
      <c r="D17" s="3">
        <v>2.35</v>
      </c>
      <c r="E17" s="3">
        <v>5.57E-2</v>
      </c>
      <c r="F17" s="3">
        <v>0.19550000000000001</v>
      </c>
      <c r="G17" s="3">
        <v>2.69E-2</v>
      </c>
      <c r="H17" s="3">
        <v>32.615699999999997</v>
      </c>
      <c r="I17" s="3">
        <v>1.2569999999999999</v>
      </c>
      <c r="J17" s="3">
        <v>0</v>
      </c>
      <c r="K17" s="3">
        <v>3.12</v>
      </c>
      <c r="L17" s="3">
        <v>0</v>
      </c>
      <c r="M17" s="3">
        <v>0</v>
      </c>
    </row>
    <row r="18" spans="1:16">
      <c r="A18" s="4">
        <v>45072</v>
      </c>
      <c r="B18">
        <v>2</v>
      </c>
      <c r="C18">
        <v>31.277000000000001</v>
      </c>
      <c r="D18">
        <v>2.4529999999999998</v>
      </c>
      <c r="E18">
        <v>0.18290000000000001</v>
      </c>
      <c r="F18">
        <v>0.24149999999999999</v>
      </c>
      <c r="G18">
        <v>3.6900000000000002E-2</v>
      </c>
      <c r="H18">
        <v>40.630000000000003</v>
      </c>
      <c r="I18">
        <v>1.4</v>
      </c>
      <c r="J18">
        <v>0</v>
      </c>
      <c r="K18">
        <v>3.9022999999999999</v>
      </c>
      <c r="L18">
        <v>0</v>
      </c>
      <c r="M18">
        <v>0</v>
      </c>
    </row>
    <row r="19" spans="1:16">
      <c r="A19">
        <v>-1.518</v>
      </c>
      <c r="B19" s="5" t="s">
        <v>29</v>
      </c>
      <c r="C19" s="5">
        <f t="shared" ref="C19:M19" si="6">AVERAGE(C17:C18)</f>
        <v>30.1035</v>
      </c>
      <c r="D19" s="5">
        <f t="shared" si="6"/>
        <v>2.4015</v>
      </c>
      <c r="E19" s="5">
        <f t="shared" si="6"/>
        <v>0.1193</v>
      </c>
      <c r="F19" s="5">
        <f t="shared" si="6"/>
        <v>0.2185</v>
      </c>
      <c r="G19" s="5">
        <f t="shared" si="6"/>
        <v>3.1899999999999998E-2</v>
      </c>
      <c r="H19" s="5">
        <f t="shared" si="6"/>
        <v>36.62285</v>
      </c>
      <c r="I19" s="5">
        <f t="shared" si="6"/>
        <v>1.3285</v>
      </c>
      <c r="J19" s="5">
        <f t="shared" si="6"/>
        <v>0</v>
      </c>
      <c r="K19" s="5">
        <f t="shared" si="6"/>
        <v>3.5111499999999998</v>
      </c>
      <c r="L19" s="5">
        <f t="shared" si="6"/>
        <v>0</v>
      </c>
      <c r="M19" s="5">
        <f t="shared" si="6"/>
        <v>0</v>
      </c>
    </row>
    <row r="20" spans="1:16">
      <c r="A20">
        <v>-1.49</v>
      </c>
      <c r="B20" s="5" t="s">
        <v>30</v>
      </c>
      <c r="C20" s="5">
        <f t="shared" ref="C20:M20" si="7">_xlfn.STDEV.S(C17:C18)</f>
        <v>1.6595796154448281</v>
      </c>
      <c r="D20" s="5">
        <f t="shared" si="7"/>
        <v>7.283199846221422E-2</v>
      </c>
      <c r="E20" s="5">
        <f t="shared" si="7"/>
        <v>8.9943982566928843E-2</v>
      </c>
      <c r="F20" s="5">
        <f t="shared" si="7"/>
        <v>3.2526911934581237E-2</v>
      </c>
      <c r="G20" s="5">
        <f t="shared" si="7"/>
        <v>7.0710678118654849E-3</v>
      </c>
      <c r="H20" s="5">
        <f t="shared" si="7"/>
        <v>5.666965876463351</v>
      </c>
      <c r="I20" s="5">
        <f t="shared" si="7"/>
        <v>0.1011162697096763</v>
      </c>
      <c r="J20" s="5">
        <f t="shared" si="7"/>
        <v>0</v>
      </c>
      <c r="K20" s="5">
        <f t="shared" si="7"/>
        <v>0.55316963492223981</v>
      </c>
      <c r="L20" s="5">
        <f t="shared" si="7"/>
        <v>0</v>
      </c>
      <c r="M20" s="5">
        <f t="shared" si="7"/>
        <v>0</v>
      </c>
    </row>
    <row r="21" spans="1:16">
      <c r="B21" s="5" t="s">
        <v>31</v>
      </c>
      <c r="C21" s="5">
        <f t="shared" ref="C21:M21" si="8">C20/(SQRT(2))</f>
        <v>1.1735000000000007</v>
      </c>
      <c r="D21" s="5">
        <f t="shared" si="8"/>
        <v>5.1499999999999872E-2</v>
      </c>
      <c r="E21" s="5">
        <f t="shared" si="8"/>
        <v>6.359999999999999E-2</v>
      </c>
      <c r="F21" s="5">
        <f t="shared" si="8"/>
        <v>2.3000000000000034E-2</v>
      </c>
      <c r="G21" s="5">
        <f t="shared" si="8"/>
        <v>5.0000000000000062E-3</v>
      </c>
      <c r="H21" s="5">
        <f t="shared" si="8"/>
        <v>4.007150000000002</v>
      </c>
      <c r="I21" s="5">
        <f t="shared" si="8"/>
        <v>7.1499999999999994E-2</v>
      </c>
      <c r="J21" s="5">
        <f t="shared" si="8"/>
        <v>0</v>
      </c>
      <c r="K21" s="5">
        <f t="shared" si="8"/>
        <v>0.39115000000000255</v>
      </c>
      <c r="L21" s="5">
        <f t="shared" si="8"/>
        <v>0</v>
      </c>
      <c r="M21" s="5">
        <f t="shared" si="8"/>
        <v>0</v>
      </c>
    </row>
    <row r="22" spans="1:16" s="6" customFormat="1"/>
    <row r="23" spans="1:16" s="6" customFormat="1"/>
    <row r="24" spans="1:16" s="6" customFormat="1"/>
    <row r="25" spans="1:16" s="6" customFormat="1"/>
    <row r="26" spans="1:16">
      <c r="A26" s="1" t="s">
        <v>0</v>
      </c>
      <c r="B26" s="1" t="s">
        <v>32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</row>
    <row r="27" spans="1:16">
      <c r="A27" s="1" t="s">
        <v>13</v>
      </c>
    </row>
    <row r="28" spans="1:16">
      <c r="A28" t="s">
        <v>14</v>
      </c>
      <c r="B28" t="s">
        <v>15</v>
      </c>
      <c r="C28" t="s">
        <v>16</v>
      </c>
      <c r="D28" t="s">
        <v>17</v>
      </c>
      <c r="E28" t="s">
        <v>18</v>
      </c>
      <c r="F28" t="s">
        <v>19</v>
      </c>
      <c r="G28" t="s">
        <v>20</v>
      </c>
      <c r="H28" t="s">
        <v>21</v>
      </c>
      <c r="I28" t="s">
        <v>22</v>
      </c>
      <c r="J28" t="s">
        <v>23</v>
      </c>
      <c r="K28" t="s">
        <v>24</v>
      </c>
      <c r="L28" t="s">
        <v>25</v>
      </c>
      <c r="M28" t="s">
        <v>26</v>
      </c>
    </row>
    <row r="29" spans="1:16">
      <c r="B29" t="s">
        <v>27</v>
      </c>
      <c r="C29" t="s">
        <v>28</v>
      </c>
      <c r="D29" t="s">
        <v>28</v>
      </c>
      <c r="E29" t="s">
        <v>28</v>
      </c>
      <c r="F29" t="s">
        <v>28</v>
      </c>
      <c r="G29" t="s">
        <v>28</v>
      </c>
      <c r="H29" t="s">
        <v>28</v>
      </c>
      <c r="I29" t="s">
        <v>28</v>
      </c>
      <c r="J29" t="s">
        <v>28</v>
      </c>
      <c r="K29" t="s">
        <v>28</v>
      </c>
      <c r="L29" t="s">
        <v>28</v>
      </c>
      <c r="M29" t="s">
        <v>28</v>
      </c>
    </row>
    <row r="30" spans="1:16">
      <c r="A30" s="2" t="s">
        <v>33</v>
      </c>
      <c r="B30" s="3">
        <v>0.5</v>
      </c>
      <c r="C30" s="3">
        <v>23.806699999999999</v>
      </c>
      <c r="D30" s="3">
        <v>2.0724</v>
      </c>
      <c r="E30" s="3">
        <v>0.46760000000000002</v>
      </c>
      <c r="F30" s="3">
        <v>1.6203000000000001</v>
      </c>
      <c r="G30" s="3">
        <v>0.1007</v>
      </c>
      <c r="H30" s="3">
        <v>53.973199999999999</v>
      </c>
      <c r="I30" s="3">
        <v>9.1700000000000004E-2</v>
      </c>
      <c r="J30" s="3">
        <v>0.68500000000000005</v>
      </c>
      <c r="K30" s="3">
        <v>0</v>
      </c>
      <c r="L30" s="3">
        <v>9.1999999999999998E-2</v>
      </c>
      <c r="M30" s="3">
        <v>0</v>
      </c>
    </row>
    <row r="31" spans="1:16">
      <c r="A31" s="4" t="s">
        <v>34</v>
      </c>
      <c r="B31">
        <v>0.5</v>
      </c>
      <c r="C31">
        <v>22.299800000000001</v>
      </c>
      <c r="D31">
        <v>1.6251</v>
      </c>
      <c r="E31">
        <v>0.59809999999999997</v>
      </c>
      <c r="F31">
        <v>1.8822000000000001</v>
      </c>
      <c r="G31">
        <v>0.12559999999999999</v>
      </c>
      <c r="H31">
        <v>49.134999999999998</v>
      </c>
      <c r="I31" s="3">
        <v>0.10390000000000001</v>
      </c>
      <c r="J31" s="3">
        <v>0.38669999999999999</v>
      </c>
      <c r="K31" s="3">
        <v>0</v>
      </c>
      <c r="L31" s="3">
        <v>0.10390000000000001</v>
      </c>
      <c r="M31" s="3">
        <v>0</v>
      </c>
      <c r="O31">
        <v>0</v>
      </c>
      <c r="P31">
        <v>0</v>
      </c>
    </row>
    <row r="32" spans="1:16">
      <c r="B32" s="5" t="s">
        <v>29</v>
      </c>
      <c r="C32" s="5">
        <f t="shared" ref="C32:M32" si="9">AVERAGE(C30:C31)</f>
        <v>23.053249999999998</v>
      </c>
      <c r="D32" s="5">
        <f t="shared" si="9"/>
        <v>1.8487499999999999</v>
      </c>
      <c r="E32" s="5">
        <f t="shared" si="9"/>
        <v>0.53285000000000005</v>
      </c>
      <c r="F32" s="5">
        <f t="shared" si="9"/>
        <v>1.7512500000000002</v>
      </c>
      <c r="G32" s="5">
        <f t="shared" si="9"/>
        <v>0.11315</v>
      </c>
      <c r="H32" s="5">
        <f t="shared" si="9"/>
        <v>51.554099999999998</v>
      </c>
      <c r="I32" s="5">
        <f t="shared" si="9"/>
        <v>9.7799999999999998E-2</v>
      </c>
      <c r="J32" s="5">
        <f t="shared" si="9"/>
        <v>0.53585000000000005</v>
      </c>
      <c r="K32" s="5">
        <f t="shared" si="9"/>
        <v>0</v>
      </c>
      <c r="L32" s="5">
        <f t="shared" si="9"/>
        <v>9.7950000000000009E-2</v>
      </c>
      <c r="M32" s="5">
        <f t="shared" si="9"/>
        <v>0</v>
      </c>
      <c r="O32">
        <v>0</v>
      </c>
      <c r="P32">
        <v>0</v>
      </c>
    </row>
    <row r="33" spans="1:16">
      <c r="B33" s="5" t="s">
        <v>30</v>
      </c>
      <c r="C33" s="5">
        <f t="shared" ref="C33:M33" si="10">_xlfn.STDEV.S(C30:C31)</f>
        <v>1.0655392085700073</v>
      </c>
      <c r="D33" s="5">
        <f t="shared" si="10"/>
        <v>0.31628886322474364</v>
      </c>
      <c r="E33" s="5">
        <f t="shared" si="10"/>
        <v>9.2277434944843612E-2</v>
      </c>
      <c r="F33" s="5">
        <f t="shared" si="10"/>
        <v>0.18519126599275681</v>
      </c>
      <c r="G33" s="5">
        <f t="shared" si="10"/>
        <v>1.7606958851544993E-2</v>
      </c>
      <c r="H33" s="5">
        <f t="shared" si="10"/>
        <v>3.4211240287367546</v>
      </c>
      <c r="I33" s="5">
        <f t="shared" si="10"/>
        <v>8.6267027304758812E-3</v>
      </c>
      <c r="J33" s="5">
        <f t="shared" si="10"/>
        <v>0.21092995282794691</v>
      </c>
      <c r="K33" s="5">
        <f t="shared" si="10"/>
        <v>0</v>
      </c>
      <c r="L33" s="5">
        <f t="shared" si="10"/>
        <v>8.4145706961199218E-3</v>
      </c>
      <c r="M33" s="5">
        <f t="shared" si="10"/>
        <v>0</v>
      </c>
      <c r="O33">
        <v>6.00098979813328</v>
      </c>
      <c r="P33">
        <v>12.049731737515476</v>
      </c>
    </row>
    <row r="34" spans="1:16">
      <c r="B34" s="5" t="s">
        <v>31</v>
      </c>
      <c r="C34" s="5">
        <f t="shared" ref="C34:M34" si="11">C33/(SQRT(2))</f>
        <v>0.75344999999999906</v>
      </c>
      <c r="D34" s="5">
        <f t="shared" si="11"/>
        <v>0.22365000000000065</v>
      </c>
      <c r="E34" s="5">
        <f t="shared" si="11"/>
        <v>6.5249999999999406E-2</v>
      </c>
      <c r="F34" s="5">
        <f t="shared" si="11"/>
        <v>0.13095000000000001</v>
      </c>
      <c r="G34" s="5">
        <f t="shared" si="11"/>
        <v>1.2449999999999972E-2</v>
      </c>
      <c r="H34" s="5">
        <f t="shared" si="11"/>
        <v>2.4191000000000003</v>
      </c>
      <c r="I34" s="5">
        <f t="shared" si="11"/>
        <v>6.1000000000000004E-3</v>
      </c>
      <c r="J34" s="5">
        <f t="shared" si="11"/>
        <v>0.14914999999999984</v>
      </c>
      <c r="K34" s="5">
        <f t="shared" si="11"/>
        <v>0</v>
      </c>
      <c r="L34" s="5">
        <f t="shared" si="11"/>
        <v>5.9500000000000039E-3</v>
      </c>
      <c r="M34" s="5">
        <f t="shared" si="11"/>
        <v>0</v>
      </c>
      <c r="O34">
        <v>0</v>
      </c>
      <c r="P34">
        <v>0</v>
      </c>
    </row>
    <row r="35" spans="1:16">
      <c r="O35">
        <v>1.50024744953332</v>
      </c>
      <c r="P35">
        <v>3.1700281425891177</v>
      </c>
    </row>
    <row r="36" spans="1:16">
      <c r="A36" s="2" t="s">
        <v>35</v>
      </c>
      <c r="B36" s="3">
        <v>1</v>
      </c>
      <c r="C36" s="3">
        <v>29.043800000000001</v>
      </c>
      <c r="D36" s="3">
        <v>1.72</v>
      </c>
      <c r="E36" s="3">
        <v>0.35</v>
      </c>
      <c r="F36" s="3">
        <v>1.39</v>
      </c>
      <c r="G36" s="3">
        <v>9.35E-2</v>
      </c>
      <c r="H36" s="3">
        <v>53.93</v>
      </c>
      <c r="I36" s="3">
        <v>4</v>
      </c>
      <c r="J36" s="3">
        <v>0.66569999999999996</v>
      </c>
      <c r="K36" s="3">
        <v>9.6212999999999997</v>
      </c>
      <c r="L36" s="3">
        <v>0</v>
      </c>
      <c r="M36" s="3">
        <v>0</v>
      </c>
      <c r="O36">
        <v>0</v>
      </c>
      <c r="P36">
        <v>0</v>
      </c>
    </row>
    <row r="37" spans="1:16">
      <c r="A37" s="4" t="s">
        <v>36</v>
      </c>
      <c r="B37">
        <v>1</v>
      </c>
      <c r="C37">
        <v>27.8659</v>
      </c>
      <c r="D37">
        <v>1.2850999999999999</v>
      </c>
      <c r="E37">
        <v>0.55549999999999999</v>
      </c>
      <c r="F37">
        <v>1.94</v>
      </c>
      <c r="G37">
        <v>0.1439</v>
      </c>
      <c r="H37">
        <v>39.593600000000002</v>
      </c>
      <c r="I37">
        <v>1.7</v>
      </c>
      <c r="J37">
        <v>0.71540000000000004</v>
      </c>
      <c r="K37">
        <v>1.7232000000000001</v>
      </c>
      <c r="L37">
        <v>0</v>
      </c>
      <c r="M37">
        <v>0</v>
      </c>
      <c r="O37">
        <v>0.10001649663555499</v>
      </c>
      <c r="P37">
        <v>0.22632655516784983</v>
      </c>
    </row>
    <row r="38" spans="1:16">
      <c r="A38">
        <v>-1.5189999999999999</v>
      </c>
      <c r="B38" s="5" t="s">
        <v>29</v>
      </c>
      <c r="C38" s="5">
        <f t="shared" ref="C38:M38" si="12">AVERAGE(C36:C37)</f>
        <v>28.45485</v>
      </c>
      <c r="D38" s="5">
        <f t="shared" si="12"/>
        <v>1.5025499999999998</v>
      </c>
      <c r="E38" s="5">
        <f t="shared" si="12"/>
        <v>0.45274999999999999</v>
      </c>
      <c r="F38" s="5">
        <f t="shared" si="12"/>
        <v>1.665</v>
      </c>
      <c r="G38" s="5">
        <f t="shared" si="12"/>
        <v>0.1187</v>
      </c>
      <c r="H38" s="5">
        <f t="shared" si="12"/>
        <v>46.761800000000001</v>
      </c>
      <c r="I38" s="5">
        <f t="shared" si="12"/>
        <v>2.85</v>
      </c>
      <c r="J38" s="5">
        <f t="shared" si="12"/>
        <v>0.69055</v>
      </c>
      <c r="K38" s="5">
        <f t="shared" si="12"/>
        <v>5.67225</v>
      </c>
      <c r="L38" s="5">
        <f t="shared" si="12"/>
        <v>0</v>
      </c>
      <c r="M38" s="5">
        <f t="shared" si="12"/>
        <v>0</v>
      </c>
      <c r="O38">
        <v>5.0008248317777303E-2</v>
      </c>
      <c r="P38">
        <v>0.10940358580314674</v>
      </c>
    </row>
    <row r="39" spans="1:16">
      <c r="A39">
        <v>-1.504</v>
      </c>
      <c r="B39" s="5" t="s">
        <v>30</v>
      </c>
      <c r="C39" s="5">
        <f t="shared" ref="C39:M39" si="13">_xlfn.STDEV.S(C36:C37)</f>
        <v>0.83290107755963505</v>
      </c>
      <c r="D39" s="5">
        <f t="shared" si="13"/>
        <v>0.30752073913803146</v>
      </c>
      <c r="E39" s="5">
        <f t="shared" si="13"/>
        <v>0.14531044353383557</v>
      </c>
      <c r="F39" s="5">
        <f t="shared" si="13"/>
        <v>0.38890872965260015</v>
      </c>
      <c r="G39" s="5">
        <f t="shared" si="13"/>
        <v>3.5638181771801995E-2</v>
      </c>
      <c r="H39" s="5">
        <f t="shared" si="13"/>
        <v>10.137365657802809</v>
      </c>
      <c r="I39" s="5">
        <f t="shared" si="13"/>
        <v>1.6263455967290592</v>
      </c>
      <c r="J39" s="5">
        <f t="shared" si="13"/>
        <v>3.5143207024971465E-2</v>
      </c>
      <c r="K39" s="5">
        <f t="shared" si="13"/>
        <v>5.5848000684894705</v>
      </c>
      <c r="L39" s="5">
        <f t="shared" si="13"/>
        <v>0</v>
      </c>
      <c r="M39" s="5">
        <f t="shared" si="13"/>
        <v>0</v>
      </c>
    </row>
    <row r="40" spans="1:16">
      <c r="B40" s="5" t="s">
        <v>31</v>
      </c>
      <c r="C40" s="5">
        <f t="shared" ref="C40:M40" si="14">C39/(SQRT(2))</f>
        <v>0.58895000000000042</v>
      </c>
      <c r="D40" s="5">
        <f t="shared" si="14"/>
        <v>0.21745000000000136</v>
      </c>
      <c r="E40" s="5">
        <f t="shared" si="14"/>
        <v>0.10275000000000004</v>
      </c>
      <c r="F40" s="5">
        <f t="shared" si="14"/>
        <v>0.2749999999999993</v>
      </c>
      <c r="G40" s="5">
        <f t="shared" si="14"/>
        <v>2.5199999999999997E-2</v>
      </c>
      <c r="H40" s="5">
        <f t="shared" si="14"/>
        <v>7.1681999999999917</v>
      </c>
      <c r="I40" s="5">
        <f t="shared" si="14"/>
        <v>1.1499999999999999</v>
      </c>
      <c r="J40" s="5">
        <f t="shared" si="14"/>
        <v>2.4850000000000035E-2</v>
      </c>
      <c r="K40" s="5">
        <f t="shared" si="14"/>
        <v>3.9490499999999993</v>
      </c>
      <c r="L40" s="5">
        <f t="shared" si="14"/>
        <v>0</v>
      </c>
      <c r="M40" s="5">
        <f t="shared" si="14"/>
        <v>0</v>
      </c>
    </row>
    <row r="42" spans="1:16">
      <c r="A42" s="2">
        <v>45082</v>
      </c>
      <c r="B42" s="3">
        <v>2</v>
      </c>
      <c r="C42" s="3">
        <v>33.574199999999998</v>
      </c>
      <c r="D42" s="3">
        <v>0.6663</v>
      </c>
      <c r="E42" s="3">
        <v>0.75070000000000003</v>
      </c>
      <c r="F42" s="3">
        <v>0.63929999999999998</v>
      </c>
      <c r="G42" s="3">
        <v>0.16639999999999999</v>
      </c>
      <c r="H42" s="3">
        <v>31.029199999999999</v>
      </c>
      <c r="I42" s="3">
        <v>2</v>
      </c>
      <c r="J42" s="3">
        <v>0</v>
      </c>
      <c r="K42" s="3">
        <v>4.8109000000000002</v>
      </c>
      <c r="L42" s="3">
        <v>0</v>
      </c>
      <c r="M42" s="3">
        <v>0</v>
      </c>
    </row>
    <row r="43" spans="1:16">
      <c r="A43" s="4">
        <v>45082</v>
      </c>
      <c r="B43">
        <v>2</v>
      </c>
      <c r="C43">
        <v>23</v>
      </c>
      <c r="D43">
        <v>1.02</v>
      </c>
      <c r="E43">
        <v>0.68500000000000005</v>
      </c>
      <c r="F43">
        <v>0.64790000000000003</v>
      </c>
      <c r="G43">
        <v>0.12920000000000001</v>
      </c>
      <c r="H43">
        <v>44.373199999999997</v>
      </c>
      <c r="I43">
        <v>1.57</v>
      </c>
      <c r="J43">
        <v>0</v>
      </c>
      <c r="K43">
        <v>3.9074</v>
      </c>
      <c r="L43">
        <v>0</v>
      </c>
      <c r="M43">
        <v>0</v>
      </c>
    </row>
    <row r="44" spans="1:16">
      <c r="A44">
        <v>-1.48</v>
      </c>
      <c r="B44" s="5" t="s">
        <v>29</v>
      </c>
      <c r="C44" s="5">
        <f t="shared" ref="C44:M44" si="15">AVERAGE(C42:C43)</f>
        <v>28.287099999999999</v>
      </c>
      <c r="D44" s="5">
        <f t="shared" si="15"/>
        <v>0.84315000000000007</v>
      </c>
      <c r="E44" s="5">
        <f t="shared" si="15"/>
        <v>0.7178500000000001</v>
      </c>
      <c r="F44" s="5">
        <f t="shared" si="15"/>
        <v>0.64359999999999995</v>
      </c>
      <c r="G44" s="5">
        <f t="shared" si="15"/>
        <v>0.14779999999999999</v>
      </c>
      <c r="H44" s="5">
        <f t="shared" si="15"/>
        <v>37.7012</v>
      </c>
      <c r="I44" s="5">
        <f t="shared" si="15"/>
        <v>1.7850000000000001</v>
      </c>
      <c r="J44" s="5">
        <f t="shared" si="15"/>
        <v>0</v>
      </c>
      <c r="K44" s="5">
        <f t="shared" si="15"/>
        <v>4.3591499999999996</v>
      </c>
      <c r="L44" s="5">
        <f t="shared" si="15"/>
        <v>0</v>
      </c>
      <c r="M44" s="5">
        <f t="shared" si="15"/>
        <v>0</v>
      </c>
    </row>
    <row r="45" spans="1:16">
      <c r="A45">
        <v>-1.53</v>
      </c>
      <c r="B45" s="5" t="s">
        <v>30</v>
      </c>
      <c r="C45" s="5">
        <f t="shared" ref="C45:M45" si="16">_xlfn.STDEV.S(C42:C43)</f>
        <v>7.4770885256227935</v>
      </c>
      <c r="D45" s="5">
        <f t="shared" si="16"/>
        <v>0.25010366850568183</v>
      </c>
      <c r="E45" s="5">
        <f t="shared" si="16"/>
        <v>4.6456915523956158E-2</v>
      </c>
      <c r="F45" s="5">
        <f t="shared" si="16"/>
        <v>6.0811183182043456E-3</v>
      </c>
      <c r="G45" s="5">
        <f t="shared" si="16"/>
        <v>2.6304372260139673E-2</v>
      </c>
      <c r="H45" s="5">
        <f t="shared" si="16"/>
        <v>9.4356328881532647</v>
      </c>
      <c r="I45" s="5">
        <f t="shared" si="16"/>
        <v>0.30405591591021458</v>
      </c>
      <c r="J45" s="5">
        <f t="shared" si="16"/>
        <v>0</v>
      </c>
      <c r="K45" s="5">
        <f t="shared" si="16"/>
        <v>0.63887097680204963</v>
      </c>
      <c r="L45" s="5">
        <f t="shared" si="16"/>
        <v>0</v>
      </c>
      <c r="M45" s="5">
        <f t="shared" si="16"/>
        <v>0</v>
      </c>
    </row>
    <row r="46" spans="1:16">
      <c r="B46" s="5" t="s">
        <v>31</v>
      </c>
      <c r="C46" s="5">
        <f t="shared" ref="C46:M46" si="17">C45/(SQRT(2))</f>
        <v>5.2871000000000015</v>
      </c>
      <c r="D46" s="5">
        <f t="shared" si="17"/>
        <v>0.17684999999999998</v>
      </c>
      <c r="E46" s="5">
        <f t="shared" si="17"/>
        <v>3.284999999999999E-2</v>
      </c>
      <c r="F46" s="5">
        <f t="shared" si="17"/>
        <v>4.300000000000026E-3</v>
      </c>
      <c r="G46" s="5">
        <f t="shared" si="17"/>
        <v>1.8600000000000075E-2</v>
      </c>
      <c r="H46" s="5">
        <f t="shared" si="17"/>
        <v>6.6719999999999819</v>
      </c>
      <c r="I46" s="5">
        <f t="shared" si="17"/>
        <v>0.21499999999999939</v>
      </c>
      <c r="J46" s="5">
        <f t="shared" si="17"/>
        <v>0</v>
      </c>
      <c r="K46" s="5">
        <f t="shared" si="17"/>
        <v>0.45175000000000276</v>
      </c>
      <c r="L46" s="5">
        <f t="shared" si="17"/>
        <v>0</v>
      </c>
      <c r="M46" s="5">
        <f t="shared" si="17"/>
        <v>0</v>
      </c>
    </row>
  </sheetData>
  <pageMargins left="0" right="0" top="0.39370000000000005" bottom="0.39370000000000005" header="0" footer="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Nandalal Girichandran</dc:creator>
  <cp:lastModifiedBy>Nandalal Girichandran</cp:lastModifiedBy>
  <cp:revision>7</cp:revision>
  <dcterms:created xsi:type="dcterms:W3CDTF">2019-08-12T09:52:12Z</dcterms:created>
  <dcterms:modified xsi:type="dcterms:W3CDTF">2023-10-03T15:15:17Z</dcterms:modified>
</cp:coreProperties>
</file>